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성애원\법인\감사준비서류\2020년도 감사\"/>
    </mc:Choice>
  </mc:AlternateContent>
  <bookViews>
    <workbookView xWindow="360" yWindow="195" windowWidth="28035" windowHeight="14520" activeTab="1"/>
  </bookViews>
  <sheets>
    <sheet name="표지" sheetId="2" r:id="rId1"/>
    <sheet name="총괄표" sheetId="1" r:id="rId2"/>
  </sheets>
  <definedNames>
    <definedName name="_xlnm.Print_Area" localSheetId="0">표지!$A$1:$C$19</definedName>
  </definedNames>
  <calcPr calcId="162913"/>
</workbook>
</file>

<file path=xl/calcChain.xml><?xml version="1.0" encoding="utf-8"?>
<calcChain xmlns="http://schemas.openxmlformats.org/spreadsheetml/2006/main">
  <c r="C15" i="1" l="1"/>
  <c r="C28" i="1" s="1"/>
  <c r="B15" i="1"/>
  <c r="D17" i="1"/>
  <c r="D18" i="1"/>
  <c r="D19" i="1"/>
  <c r="D20" i="1"/>
  <c r="D21" i="1"/>
  <c r="D22" i="1"/>
  <c r="D23" i="1"/>
  <c r="D24" i="1"/>
  <c r="D16" i="1"/>
  <c r="C5" i="1"/>
  <c r="B28" i="1" s="1"/>
  <c r="D28" i="1" s="1"/>
  <c r="B5" i="1"/>
  <c r="D7" i="1"/>
  <c r="D8" i="1"/>
  <c r="D9" i="1"/>
  <c r="D10" i="1"/>
  <c r="D6" i="1"/>
  <c r="D5" i="1" l="1"/>
  <c r="D15" i="1"/>
</calcChain>
</file>

<file path=xl/sharedStrings.xml><?xml version="1.0" encoding="utf-8"?>
<sst xmlns="http://schemas.openxmlformats.org/spreadsheetml/2006/main" count="36" uniqueCount="33">
  <si>
    <t>보조금수입</t>
  </si>
  <si>
    <t>인건비</t>
  </si>
  <si>
    <t>후원금수입</t>
  </si>
  <si>
    <t>업무추진비</t>
  </si>
  <si>
    <t>전입금</t>
  </si>
  <si>
    <t>운영비</t>
  </si>
  <si>
    <t>이월금</t>
  </si>
  <si>
    <t>시설비</t>
  </si>
  <si>
    <t>잡수입</t>
  </si>
  <si>
    <t>사업비</t>
  </si>
  <si>
    <t>교육비</t>
  </si>
  <si>
    <t>잡지출</t>
  </si>
  <si>
    <t>예비비 및 기타</t>
  </si>
  <si>
    <t>구분</t>
    <phoneticPr fontId="1" type="noConversion"/>
  </si>
  <si>
    <t>세입</t>
    <phoneticPr fontId="1" type="noConversion"/>
  </si>
  <si>
    <t>세출</t>
    <phoneticPr fontId="1" type="noConversion"/>
  </si>
  <si>
    <t>잔액</t>
    <phoneticPr fontId="1" type="noConversion"/>
  </si>
  <si>
    <t>금액</t>
    <phoneticPr fontId="1" type="noConversion"/>
  </si>
  <si>
    <t>아동양육시설 성애원</t>
    <phoneticPr fontId="6" type="noConversion"/>
  </si>
  <si>
    <t>2020회계연도</t>
    <phoneticPr fontId="6" type="noConversion"/>
  </si>
  <si>
    <t>( 2020. 1. 1. ∼ 2020. 12. 31. )</t>
    <phoneticPr fontId="6" type="noConversion"/>
  </si>
  <si>
    <t>2020년 성애원 결산서</t>
    <phoneticPr fontId="6" type="noConversion"/>
  </si>
  <si>
    <t>2020년도 성애원 세입 · 세출결산 총괄표</t>
    <phoneticPr fontId="1" type="noConversion"/>
  </si>
  <si>
    <t>2020년 세입총괄표</t>
    <phoneticPr fontId="1" type="noConversion"/>
  </si>
  <si>
    <t>2020년 세출총괄표</t>
    <phoneticPr fontId="1" type="noConversion"/>
  </si>
  <si>
    <t>2020년 예산액</t>
    <phoneticPr fontId="1" type="noConversion"/>
  </si>
  <si>
    <t>2020년 결산액</t>
    <phoneticPr fontId="1" type="noConversion"/>
  </si>
  <si>
    <t>증 감 액</t>
    <phoneticPr fontId="1" type="noConversion"/>
  </si>
  <si>
    <t>증 감 액</t>
    <phoneticPr fontId="1" type="noConversion"/>
  </si>
  <si>
    <t>항 목</t>
    <phoneticPr fontId="1" type="noConversion"/>
  </si>
  <si>
    <t>총 계</t>
    <phoneticPr fontId="1" type="noConversion"/>
  </si>
  <si>
    <t>항 목</t>
    <phoneticPr fontId="1" type="noConversion"/>
  </si>
  <si>
    <t>총 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</si>
</sst>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_-[$€-2]* #,##0.00_-;\-[$€-2]* #,##0.00_-;_-[$€-2]* &quot;-&quot;??_-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b/>
      <sz val="16"/>
      <name val="굴림체"/>
      <family val="3"/>
      <charset val="129"/>
    </font>
    <font>
      <b/>
      <sz val="28"/>
      <name val="굴림체"/>
      <family val="3"/>
      <charset val="129"/>
    </font>
    <font>
      <b/>
      <sz val="48"/>
      <name val="굴림체"/>
      <family val="3"/>
      <charset val="129"/>
    </font>
    <font>
      <sz val="11"/>
      <name val="HY강M"/>
      <family val="1"/>
      <charset val="129"/>
    </font>
    <font>
      <b/>
      <sz val="2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177" fontId="3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3" fontId="12" fillId="2" borderId="9" xfId="0" applyNumberFormat="1" applyFont="1" applyFill="1" applyBorder="1" applyAlignment="1">
      <alignment horizontal="right" vertical="center" wrapText="1"/>
    </xf>
    <xf numFmtId="3" fontId="12" fillId="2" borderId="7" xfId="0" applyNumberFormat="1" applyFont="1" applyFill="1" applyBorder="1" applyAlignment="1">
      <alignment horizontal="right" vertical="center" wrapText="1"/>
    </xf>
    <xf numFmtId="3" fontId="12" fillId="2" borderId="5" xfId="0" applyNumberFormat="1" applyFont="1" applyFill="1" applyBorder="1" applyAlignment="1">
      <alignment horizontal="right" vertical="center" wrapText="1"/>
    </xf>
    <xf numFmtId="3" fontId="12" fillId="2" borderId="6" xfId="0" applyNumberFormat="1" applyFont="1" applyFill="1" applyBorder="1" applyAlignment="1">
      <alignment horizontal="right" vertical="center" wrapText="1"/>
    </xf>
    <xf numFmtId="0" fontId="12" fillId="0" borderId="0" xfId="0" applyFont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176" fontId="14" fillId="2" borderId="7" xfId="0" applyNumberFormat="1" applyFont="1" applyFill="1" applyBorder="1" applyAlignment="1">
      <alignment horizontal="right" vertical="center" wrapText="1"/>
    </xf>
    <xf numFmtId="3" fontId="14" fillId="2" borderId="9" xfId="0" applyNumberFormat="1" applyFont="1" applyFill="1" applyBorder="1" applyAlignment="1">
      <alignment horizontal="right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3" fontId="14" fillId="0" borderId="5" xfId="0" applyNumberFormat="1" applyFont="1" applyBorder="1" applyAlignment="1">
      <alignment horizontal="right" vertical="center"/>
    </xf>
    <xf numFmtId="3" fontId="14" fillId="0" borderId="6" xfId="0" applyNumberFormat="1" applyFont="1" applyBorder="1" applyAlignment="1">
      <alignment horizontal="right" vertical="center"/>
    </xf>
  </cellXfs>
  <cellStyles count="3">
    <cellStyle name="Euro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B8" sqref="B8"/>
    </sheetView>
  </sheetViews>
  <sheetFormatPr defaultRowHeight="13.5"/>
  <cols>
    <col min="1" max="5" width="25.125" style="4" customWidth="1"/>
    <col min="6" max="256" width="9" style="4"/>
    <col min="257" max="261" width="25.125" style="4" customWidth="1"/>
    <col min="262" max="512" width="9" style="4"/>
    <col min="513" max="517" width="25.125" style="4" customWidth="1"/>
    <col min="518" max="768" width="9" style="4"/>
    <col min="769" max="773" width="25.125" style="4" customWidth="1"/>
    <col min="774" max="1024" width="9" style="4"/>
    <col min="1025" max="1029" width="25.125" style="4" customWidth="1"/>
    <col min="1030" max="1280" width="9" style="4"/>
    <col min="1281" max="1285" width="25.125" style="4" customWidth="1"/>
    <col min="1286" max="1536" width="9" style="4"/>
    <col min="1537" max="1541" width="25.125" style="4" customWidth="1"/>
    <col min="1542" max="1792" width="9" style="4"/>
    <col min="1793" max="1797" width="25.125" style="4" customWidth="1"/>
    <col min="1798" max="2048" width="9" style="4"/>
    <col min="2049" max="2053" width="25.125" style="4" customWidth="1"/>
    <col min="2054" max="2304" width="9" style="4"/>
    <col min="2305" max="2309" width="25.125" style="4" customWidth="1"/>
    <col min="2310" max="2560" width="9" style="4"/>
    <col min="2561" max="2565" width="25.125" style="4" customWidth="1"/>
    <col min="2566" max="2816" width="9" style="4"/>
    <col min="2817" max="2821" width="25.125" style="4" customWidth="1"/>
    <col min="2822" max="3072" width="9" style="4"/>
    <col min="3073" max="3077" width="25.125" style="4" customWidth="1"/>
    <col min="3078" max="3328" width="9" style="4"/>
    <col min="3329" max="3333" width="25.125" style="4" customWidth="1"/>
    <col min="3334" max="3584" width="9" style="4"/>
    <col min="3585" max="3589" width="25.125" style="4" customWidth="1"/>
    <col min="3590" max="3840" width="9" style="4"/>
    <col min="3841" max="3845" width="25.125" style="4" customWidth="1"/>
    <col min="3846" max="4096" width="9" style="4"/>
    <col min="4097" max="4101" width="25.125" style="4" customWidth="1"/>
    <col min="4102" max="4352" width="9" style="4"/>
    <col min="4353" max="4357" width="25.125" style="4" customWidth="1"/>
    <col min="4358" max="4608" width="9" style="4"/>
    <col min="4609" max="4613" width="25.125" style="4" customWidth="1"/>
    <col min="4614" max="4864" width="9" style="4"/>
    <col min="4865" max="4869" width="25.125" style="4" customWidth="1"/>
    <col min="4870" max="5120" width="9" style="4"/>
    <col min="5121" max="5125" width="25.125" style="4" customWidth="1"/>
    <col min="5126" max="5376" width="9" style="4"/>
    <col min="5377" max="5381" width="25.125" style="4" customWidth="1"/>
    <col min="5382" max="5632" width="9" style="4"/>
    <col min="5633" max="5637" width="25.125" style="4" customWidth="1"/>
    <col min="5638" max="5888" width="9" style="4"/>
    <col min="5889" max="5893" width="25.125" style="4" customWidth="1"/>
    <col min="5894" max="6144" width="9" style="4"/>
    <col min="6145" max="6149" width="25.125" style="4" customWidth="1"/>
    <col min="6150" max="6400" width="9" style="4"/>
    <col min="6401" max="6405" width="25.125" style="4" customWidth="1"/>
    <col min="6406" max="6656" width="9" style="4"/>
    <col min="6657" max="6661" width="25.125" style="4" customWidth="1"/>
    <col min="6662" max="6912" width="9" style="4"/>
    <col min="6913" max="6917" width="25.125" style="4" customWidth="1"/>
    <col min="6918" max="7168" width="9" style="4"/>
    <col min="7169" max="7173" width="25.125" style="4" customWidth="1"/>
    <col min="7174" max="7424" width="9" style="4"/>
    <col min="7425" max="7429" width="25.125" style="4" customWidth="1"/>
    <col min="7430" max="7680" width="9" style="4"/>
    <col min="7681" max="7685" width="25.125" style="4" customWidth="1"/>
    <col min="7686" max="7936" width="9" style="4"/>
    <col min="7937" max="7941" width="25.125" style="4" customWidth="1"/>
    <col min="7942" max="8192" width="9" style="4"/>
    <col min="8193" max="8197" width="25.125" style="4" customWidth="1"/>
    <col min="8198" max="8448" width="9" style="4"/>
    <col min="8449" max="8453" width="25.125" style="4" customWidth="1"/>
    <col min="8454" max="8704" width="9" style="4"/>
    <col min="8705" max="8709" width="25.125" style="4" customWidth="1"/>
    <col min="8710" max="8960" width="9" style="4"/>
    <col min="8961" max="8965" width="25.125" style="4" customWidth="1"/>
    <col min="8966" max="9216" width="9" style="4"/>
    <col min="9217" max="9221" width="25.125" style="4" customWidth="1"/>
    <col min="9222" max="9472" width="9" style="4"/>
    <col min="9473" max="9477" width="25.125" style="4" customWidth="1"/>
    <col min="9478" max="9728" width="9" style="4"/>
    <col min="9729" max="9733" width="25.125" style="4" customWidth="1"/>
    <col min="9734" max="9984" width="9" style="4"/>
    <col min="9985" max="9989" width="25.125" style="4" customWidth="1"/>
    <col min="9990" max="10240" width="9" style="4"/>
    <col min="10241" max="10245" width="25.125" style="4" customWidth="1"/>
    <col min="10246" max="10496" width="9" style="4"/>
    <col min="10497" max="10501" width="25.125" style="4" customWidth="1"/>
    <col min="10502" max="10752" width="9" style="4"/>
    <col min="10753" max="10757" width="25.125" style="4" customWidth="1"/>
    <col min="10758" max="11008" width="9" style="4"/>
    <col min="11009" max="11013" width="25.125" style="4" customWidth="1"/>
    <col min="11014" max="11264" width="9" style="4"/>
    <col min="11265" max="11269" width="25.125" style="4" customWidth="1"/>
    <col min="11270" max="11520" width="9" style="4"/>
    <col min="11521" max="11525" width="25.125" style="4" customWidth="1"/>
    <col min="11526" max="11776" width="9" style="4"/>
    <col min="11777" max="11781" width="25.125" style="4" customWidth="1"/>
    <col min="11782" max="12032" width="9" style="4"/>
    <col min="12033" max="12037" width="25.125" style="4" customWidth="1"/>
    <col min="12038" max="12288" width="9" style="4"/>
    <col min="12289" max="12293" width="25.125" style="4" customWidth="1"/>
    <col min="12294" max="12544" width="9" style="4"/>
    <col min="12545" max="12549" width="25.125" style="4" customWidth="1"/>
    <col min="12550" max="12800" width="9" style="4"/>
    <col min="12801" max="12805" width="25.125" style="4" customWidth="1"/>
    <col min="12806" max="13056" width="9" style="4"/>
    <col min="13057" max="13061" width="25.125" style="4" customWidth="1"/>
    <col min="13062" max="13312" width="9" style="4"/>
    <col min="13313" max="13317" width="25.125" style="4" customWidth="1"/>
    <col min="13318" max="13568" width="9" style="4"/>
    <col min="13569" max="13573" width="25.125" style="4" customWidth="1"/>
    <col min="13574" max="13824" width="9" style="4"/>
    <col min="13825" max="13829" width="25.125" style="4" customWidth="1"/>
    <col min="13830" max="14080" width="9" style="4"/>
    <col min="14081" max="14085" width="25.125" style="4" customWidth="1"/>
    <col min="14086" max="14336" width="9" style="4"/>
    <col min="14337" max="14341" width="25.125" style="4" customWidth="1"/>
    <col min="14342" max="14592" width="9" style="4"/>
    <col min="14593" max="14597" width="25.125" style="4" customWidth="1"/>
    <col min="14598" max="14848" width="9" style="4"/>
    <col min="14849" max="14853" width="25.125" style="4" customWidth="1"/>
    <col min="14854" max="15104" width="9" style="4"/>
    <col min="15105" max="15109" width="25.125" style="4" customWidth="1"/>
    <col min="15110" max="15360" width="9" style="4"/>
    <col min="15361" max="15365" width="25.125" style="4" customWidth="1"/>
    <col min="15366" max="15616" width="9" style="4"/>
    <col min="15617" max="15621" width="25.125" style="4" customWidth="1"/>
    <col min="15622" max="15872" width="9" style="4"/>
    <col min="15873" max="15877" width="25.125" style="4" customWidth="1"/>
    <col min="15878" max="16128" width="9" style="4"/>
    <col min="16129" max="16133" width="25.125" style="4" customWidth="1"/>
    <col min="16134" max="16384" width="9" style="4"/>
  </cols>
  <sheetData>
    <row r="1" spans="1:5" ht="89.25" customHeight="1"/>
    <row r="2" spans="1:5" ht="25.5">
      <c r="A2" s="5" t="s">
        <v>19</v>
      </c>
    </row>
    <row r="3" spans="1:5" ht="33" customHeight="1">
      <c r="A3" s="9" t="s">
        <v>20</v>
      </c>
      <c r="B3" s="9"/>
    </row>
    <row r="4" spans="1:5" ht="60.75" customHeight="1"/>
    <row r="5" spans="1:5" ht="61.5">
      <c r="A5" s="10" t="s">
        <v>21</v>
      </c>
      <c r="B5" s="10"/>
      <c r="C5" s="10"/>
      <c r="D5" s="6"/>
      <c r="E5" s="6"/>
    </row>
    <row r="6" spans="1:5" ht="24.75" customHeight="1"/>
    <row r="7" spans="1:5" ht="34.5" customHeight="1"/>
    <row r="8" spans="1:5" ht="34.5" customHeight="1"/>
    <row r="9" spans="1:5" ht="34.5" customHeight="1"/>
    <row r="10" spans="1:5" ht="34.5" customHeight="1"/>
    <row r="11" spans="1:5" ht="34.5" customHeight="1"/>
    <row r="12" spans="1:5" ht="34.5" customHeight="1"/>
    <row r="13" spans="1:5" ht="39.75" customHeight="1"/>
    <row r="14" spans="1:5" ht="39.75" customHeight="1">
      <c r="A14" s="7"/>
    </row>
    <row r="15" spans="1:5" ht="39.75" customHeight="1"/>
    <row r="16" spans="1:5" ht="39.75" customHeight="1"/>
    <row r="17" spans="1:5" ht="61.5" customHeight="1"/>
    <row r="18" spans="1:5" ht="95.25" customHeight="1">
      <c r="A18" s="10" t="s">
        <v>18</v>
      </c>
      <c r="B18" s="10"/>
      <c r="C18" s="10"/>
      <c r="D18" s="8"/>
      <c r="E18" s="8"/>
    </row>
    <row r="19" spans="1:5" ht="61.5" customHeight="1"/>
    <row r="20" spans="1:5" ht="25.5">
      <c r="A20" s="11"/>
      <c r="B20" s="11"/>
      <c r="C20" s="11"/>
      <c r="D20" s="5"/>
      <c r="E20" s="5"/>
    </row>
  </sheetData>
  <mergeCells count="4">
    <mergeCell ref="A3:B3"/>
    <mergeCell ref="A5:C5"/>
    <mergeCell ref="A18:C18"/>
    <mergeCell ref="A20:C20"/>
  </mergeCells>
  <phoneticPr fontId="1" type="noConversion"/>
  <printOptions horizontalCentered="1"/>
  <pageMargins left="0.19685039370078741" right="0.19685039370078741" top="1.1023622047244095" bottom="1.0236220472440944" header="0.70866141732283472" footer="0.70866141732283472"/>
  <pageSetup paperSize="9" scale="77" orientation="portrait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"/>
  <sheetViews>
    <sheetView tabSelected="1" workbookViewId="0">
      <selection activeCell="F27" sqref="F27"/>
    </sheetView>
  </sheetViews>
  <sheetFormatPr defaultRowHeight="16.5"/>
  <cols>
    <col min="1" max="1" width="15.625" customWidth="1"/>
    <col min="2" max="4" width="20.625" customWidth="1"/>
    <col min="5" max="5" width="13.375" customWidth="1"/>
    <col min="6" max="6" width="13.5" customWidth="1"/>
    <col min="7" max="8" width="13.375" customWidth="1"/>
    <col min="9" max="9" width="13.5" customWidth="1"/>
  </cols>
  <sheetData>
    <row r="1" spans="1:5" ht="33" customHeight="1">
      <c r="A1" s="12" t="s">
        <v>22</v>
      </c>
      <c r="B1" s="12"/>
      <c r="C1" s="12"/>
      <c r="D1" s="12"/>
    </row>
    <row r="2" spans="1:5" s="2" customFormat="1" ht="33" customHeight="1" thickBot="1">
      <c r="A2" s="3"/>
      <c r="B2" s="3"/>
      <c r="C2" s="3"/>
      <c r="D2" s="3"/>
    </row>
    <row r="3" spans="1:5" ht="20.100000000000001" customHeight="1">
      <c r="A3" s="18" t="s">
        <v>23</v>
      </c>
      <c r="B3" s="19"/>
      <c r="C3" s="19"/>
      <c r="D3" s="20"/>
    </row>
    <row r="4" spans="1:5" ht="20.100000000000001" customHeight="1">
      <c r="A4" s="21" t="s">
        <v>29</v>
      </c>
      <c r="B4" s="22" t="s">
        <v>25</v>
      </c>
      <c r="C4" s="22" t="s">
        <v>26</v>
      </c>
      <c r="D4" s="23" t="s">
        <v>27</v>
      </c>
    </row>
    <row r="5" spans="1:5" ht="20.100000000000001" customHeight="1">
      <c r="A5" s="21" t="s">
        <v>30</v>
      </c>
      <c r="B5" s="24">
        <f>SUM(B6:B10)</f>
        <v>1378943069</v>
      </c>
      <c r="C5" s="24">
        <f>SUM(C6:C10)</f>
        <v>1324790765</v>
      </c>
      <c r="D5" s="25">
        <f>B5-C5</f>
        <v>54152304</v>
      </c>
    </row>
    <row r="6" spans="1:5" ht="20.100000000000001" customHeight="1">
      <c r="A6" s="21" t="s">
        <v>0</v>
      </c>
      <c r="B6" s="14">
        <v>1196628430</v>
      </c>
      <c r="C6" s="14">
        <v>1157640300</v>
      </c>
      <c r="D6" s="13">
        <f>B6-C6</f>
        <v>38988130</v>
      </c>
      <c r="E6" s="1"/>
    </row>
    <row r="7" spans="1:5" ht="20.100000000000001" customHeight="1">
      <c r="A7" s="21" t="s">
        <v>2</v>
      </c>
      <c r="B7" s="14">
        <v>134700000</v>
      </c>
      <c r="C7" s="14">
        <v>132639260</v>
      </c>
      <c r="D7" s="13">
        <f t="shared" ref="D7:D10" si="0">B7-C7</f>
        <v>2060740</v>
      </c>
      <c r="E7" s="1"/>
    </row>
    <row r="8" spans="1:5" ht="20.100000000000001" customHeight="1">
      <c r="A8" s="21" t="s">
        <v>4</v>
      </c>
      <c r="B8" s="14">
        <v>14780000</v>
      </c>
      <c r="C8" s="14">
        <v>4095800</v>
      </c>
      <c r="D8" s="13">
        <f t="shared" si="0"/>
        <v>10684200</v>
      </c>
      <c r="E8" s="1"/>
    </row>
    <row r="9" spans="1:5" ht="20.100000000000001" customHeight="1">
      <c r="A9" s="21" t="s">
        <v>6</v>
      </c>
      <c r="B9" s="14">
        <v>17584639</v>
      </c>
      <c r="C9" s="14">
        <v>17518388</v>
      </c>
      <c r="D9" s="13">
        <f t="shared" si="0"/>
        <v>66251</v>
      </c>
      <c r="E9" s="1"/>
    </row>
    <row r="10" spans="1:5" ht="20.100000000000001" customHeight="1" thickBot="1">
      <c r="A10" s="26" t="s">
        <v>8</v>
      </c>
      <c r="B10" s="15">
        <v>15250000</v>
      </c>
      <c r="C10" s="15">
        <v>12897017</v>
      </c>
      <c r="D10" s="16">
        <f t="shared" si="0"/>
        <v>2352983</v>
      </c>
      <c r="E10" s="1"/>
    </row>
    <row r="11" spans="1:5" ht="20.100000000000001" customHeight="1">
      <c r="A11" s="17"/>
      <c r="B11" s="17"/>
      <c r="C11" s="17"/>
      <c r="D11" s="17"/>
    </row>
    <row r="12" spans="1:5" ht="20.100000000000001" customHeight="1" thickBot="1">
      <c r="A12" s="17"/>
      <c r="B12" s="17"/>
      <c r="C12" s="17"/>
      <c r="D12" s="17"/>
    </row>
    <row r="13" spans="1:5" ht="20.100000000000001" customHeight="1">
      <c r="A13" s="18" t="s">
        <v>24</v>
      </c>
      <c r="B13" s="19"/>
      <c r="C13" s="19"/>
      <c r="D13" s="20"/>
    </row>
    <row r="14" spans="1:5" ht="20.100000000000001" customHeight="1">
      <c r="A14" s="21" t="s">
        <v>31</v>
      </c>
      <c r="B14" s="22" t="s">
        <v>25</v>
      </c>
      <c r="C14" s="22" t="s">
        <v>26</v>
      </c>
      <c r="D14" s="23" t="s">
        <v>28</v>
      </c>
    </row>
    <row r="15" spans="1:5" ht="20.100000000000001" customHeight="1">
      <c r="A15" s="21" t="s">
        <v>32</v>
      </c>
      <c r="B15" s="24">
        <f>SUM(B16:B24)</f>
        <v>1378943069</v>
      </c>
      <c r="C15" s="24">
        <f>SUM(C16:C24)</f>
        <v>1286649072</v>
      </c>
      <c r="D15" s="25">
        <f>B15-C15</f>
        <v>92293997</v>
      </c>
    </row>
    <row r="16" spans="1:5" ht="20.100000000000001" customHeight="1">
      <c r="A16" s="21" t="s">
        <v>1</v>
      </c>
      <c r="B16" s="14">
        <v>907178550</v>
      </c>
      <c r="C16" s="14">
        <v>903456770</v>
      </c>
      <c r="D16" s="13">
        <f>B16-C16</f>
        <v>3721780</v>
      </c>
    </row>
    <row r="17" spans="1:4" ht="20.100000000000001" customHeight="1">
      <c r="A17" s="21" t="s">
        <v>3</v>
      </c>
      <c r="B17" s="14">
        <v>1500000</v>
      </c>
      <c r="C17" s="14">
        <v>50000</v>
      </c>
      <c r="D17" s="13">
        <f t="shared" ref="D17:D24" si="1">B17-C17</f>
        <v>1450000</v>
      </c>
    </row>
    <row r="18" spans="1:4" ht="20.100000000000001" customHeight="1">
      <c r="A18" s="21" t="s">
        <v>5</v>
      </c>
      <c r="B18" s="14">
        <v>61968074</v>
      </c>
      <c r="C18" s="14">
        <v>55404137</v>
      </c>
      <c r="D18" s="13">
        <f t="shared" si="1"/>
        <v>6563937</v>
      </c>
    </row>
    <row r="19" spans="1:4" ht="20.100000000000001" customHeight="1">
      <c r="A19" s="21" t="s">
        <v>7</v>
      </c>
      <c r="B19" s="14">
        <v>144000000</v>
      </c>
      <c r="C19" s="14">
        <v>123716020</v>
      </c>
      <c r="D19" s="13">
        <f t="shared" si="1"/>
        <v>20283980</v>
      </c>
    </row>
    <row r="20" spans="1:4" ht="20.100000000000001" customHeight="1">
      <c r="A20" s="21" t="s">
        <v>5</v>
      </c>
      <c r="B20" s="14">
        <v>151231430</v>
      </c>
      <c r="C20" s="14">
        <v>124882760</v>
      </c>
      <c r="D20" s="13">
        <f t="shared" si="1"/>
        <v>26348670</v>
      </c>
    </row>
    <row r="21" spans="1:4" ht="20.100000000000001" customHeight="1">
      <c r="A21" s="21" t="s">
        <v>10</v>
      </c>
      <c r="B21" s="14">
        <v>6100000</v>
      </c>
      <c r="C21" s="14">
        <v>2457720</v>
      </c>
      <c r="D21" s="13">
        <f t="shared" si="1"/>
        <v>3642280</v>
      </c>
    </row>
    <row r="22" spans="1:4" ht="20.100000000000001" customHeight="1">
      <c r="A22" s="21" t="s">
        <v>9</v>
      </c>
      <c r="B22" s="14">
        <v>96960000</v>
      </c>
      <c r="C22" s="14">
        <v>71985480</v>
      </c>
      <c r="D22" s="13">
        <f t="shared" si="1"/>
        <v>24974520</v>
      </c>
    </row>
    <row r="23" spans="1:4" ht="20.100000000000001" customHeight="1">
      <c r="A23" s="21" t="s">
        <v>11</v>
      </c>
      <c r="B23" s="14">
        <v>305015</v>
      </c>
      <c r="C23" s="14">
        <v>0</v>
      </c>
      <c r="D23" s="13">
        <f t="shared" si="1"/>
        <v>305015</v>
      </c>
    </row>
    <row r="24" spans="1:4" ht="20.100000000000001" customHeight="1" thickBot="1">
      <c r="A24" s="26" t="s">
        <v>12</v>
      </c>
      <c r="B24" s="15">
        <v>9700000</v>
      </c>
      <c r="C24" s="15">
        <v>4696185</v>
      </c>
      <c r="D24" s="16">
        <f t="shared" si="1"/>
        <v>5003815</v>
      </c>
    </row>
    <row r="25" spans="1:4" ht="20.100000000000001" customHeight="1">
      <c r="A25" s="17"/>
      <c r="B25" s="17"/>
      <c r="C25" s="17"/>
      <c r="D25" s="17"/>
    </row>
    <row r="26" spans="1:4" ht="20.100000000000001" customHeight="1" thickBot="1">
      <c r="A26" s="17"/>
      <c r="B26" s="17"/>
      <c r="C26" s="17"/>
      <c r="D26" s="17"/>
    </row>
    <row r="27" spans="1:4" ht="36" customHeight="1">
      <c r="A27" s="27" t="s">
        <v>13</v>
      </c>
      <c r="B27" s="28" t="s">
        <v>14</v>
      </c>
      <c r="C27" s="28" t="s">
        <v>15</v>
      </c>
      <c r="D27" s="29" t="s">
        <v>16</v>
      </c>
    </row>
    <row r="28" spans="1:4" ht="36" customHeight="1" thickBot="1">
      <c r="A28" s="30" t="s">
        <v>17</v>
      </c>
      <c r="B28" s="31">
        <f>C5</f>
        <v>1324790765</v>
      </c>
      <c r="C28" s="31">
        <f>C15</f>
        <v>1286649072</v>
      </c>
      <c r="D28" s="32">
        <f>B28-C28</f>
        <v>38141693</v>
      </c>
    </row>
  </sheetData>
  <mergeCells count="3">
    <mergeCell ref="A3:D3"/>
    <mergeCell ref="A13:D13"/>
    <mergeCell ref="A1:D1"/>
  </mergeCells>
  <phoneticPr fontId="1" type="noConversion"/>
  <pageMargins left="0.7" right="0.7" top="0.75" bottom="0.75" header="0.3" footer="0.3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표지</vt:lpstr>
      <vt:lpstr>총괄표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2021-02-17T02:17:32Z</cp:lastPrinted>
  <dcterms:created xsi:type="dcterms:W3CDTF">2020-02-11T06:01:24Z</dcterms:created>
  <dcterms:modified xsi:type="dcterms:W3CDTF">2021-02-17T02:18:11Z</dcterms:modified>
</cp:coreProperties>
</file>